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813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D15" i="1"/>
  <c r="E15" i="1"/>
  <c r="F18" i="1"/>
  <c r="G18" i="1" s="1"/>
  <c r="F19" i="1"/>
  <c r="G19" i="1" s="1"/>
  <c r="F20" i="1"/>
  <c r="G20" i="1" s="1"/>
  <c r="F21" i="1"/>
  <c r="G21" i="1" s="1"/>
  <c r="F22" i="1"/>
  <c r="G22" i="1" s="1"/>
  <c r="F17" i="1"/>
  <c r="G17" i="1" s="1"/>
  <c r="F8" i="1"/>
  <c r="G8" i="1" s="1"/>
  <c r="F7" i="1"/>
  <c r="G7" i="1" s="1"/>
  <c r="G15" i="1" l="1"/>
  <c r="G6" i="1"/>
  <c r="F15" i="1"/>
  <c r="D4" i="1"/>
  <c r="E4" i="1"/>
  <c r="F6" i="1"/>
  <c r="C4" i="1"/>
  <c r="C6" i="1"/>
  <c r="C15" i="1"/>
  <c r="G4" i="1" l="1"/>
  <c r="F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<sst xmlns="http://schemas.openxmlformats.org/spreadsheetml/2006/main" count="33" uniqueCount="33">
  <si>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</si>
  <si>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</si>
  <si>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</si>
  <si>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</si>
  <si>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</si>
  <si>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</si>
  <si>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</si>
  <si>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</si>
  <si>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</si>
  <si>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</si>
  <si>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</si>
  <si>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</si>
  <si>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</si>
  <si>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</si>
  <si>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</si>
  <si>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</si>
  <si>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</si>
  <si>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</si>
  <si>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</si>
  <si>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</si>
  <si>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</si>
  <si>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</si>
  <si>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</si>
  <si>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</si>
  <si>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</si>
  <si>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verdad, declaramos que los Estados Financieros y sus Notas, son razonablemente correctos y son responsabilidad del emisor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</si>
  <si>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</si>
  <si>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</si>
  <si>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</si>
  <si>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</si>
  <si>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</si>
  <si>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FIDEICOMISO CIUDAD INDUSTRIAL DE LEON
Estado Analítico del Activo
Del 01 de Enero al 31 de Diciembre de 2019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</si>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</sst>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E27" sqref="E2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31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+C6+C15</f>
        <v>58624112.159999996</v>
      </c>
      <c r="D4" s="13">
        <f t="shared" ref="D4:G4" si="0">+D6+D15</f>
        <v>3490055.6100000003</v>
      </c>
      <c r="E4" s="13">
        <f t="shared" si="0"/>
        <v>2491597.38</v>
      </c>
      <c r="F4" s="13">
        <f t="shared" si="0"/>
        <v>59622570.390000001</v>
      </c>
      <c r="G4" s="13">
        <f t="shared" si="0"/>
        <v>998458.23000000115</v>
      </c>
    </row>
    <row r="5" spans="1:7" x14ac:dyDescent="0.2">
      <c r="A5" s="15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7" t="s">
        <v>8</v>
      </c>
      <c r="C6" s="13">
        <f>SUM(C7:C13)</f>
        <v>37285654.450000003</v>
      </c>
      <c r="D6" s="13">
        <f t="shared" ref="D6:G6" si="1">SUM(D7:D13)</f>
        <v>3442957.41</v>
      </c>
      <c r="E6" s="13">
        <f t="shared" si="1"/>
        <v>2362584.4699999997</v>
      </c>
      <c r="F6" s="13">
        <f t="shared" si="1"/>
        <v>38366027.390000001</v>
      </c>
      <c r="G6" s="13">
        <f t="shared" si="1"/>
        <v>1080372.9400000011</v>
      </c>
    </row>
    <row r="7" spans="1:7" x14ac:dyDescent="0.2">
      <c r="A7" s="3">
        <v>1110</v>
      </c>
      <c r="B7" s="7" t="s">
        <v>9</v>
      </c>
      <c r="C7" s="18">
        <v>37015951.640000001</v>
      </c>
      <c r="D7" s="18">
        <v>3414648.19</v>
      </c>
      <c r="E7" s="18">
        <v>2068273.91</v>
      </c>
      <c r="F7" s="18">
        <f>+C7+D7-E7</f>
        <v>38362325.920000002</v>
      </c>
      <c r="G7" s="18">
        <f>+F7-C7</f>
        <v>1346374.2800000012</v>
      </c>
    </row>
    <row r="8" spans="1:7" x14ac:dyDescent="0.2">
      <c r="A8" s="3">
        <v>1120</v>
      </c>
      <c r="B8" s="7" t="s">
        <v>10</v>
      </c>
      <c r="C8" s="18">
        <v>269702.81000000006</v>
      </c>
      <c r="D8" s="18">
        <v>28309.22</v>
      </c>
      <c r="E8" s="18">
        <v>294310.56</v>
      </c>
      <c r="F8" s="18">
        <f>+C8+D8-E8</f>
        <v>3701.4700000000303</v>
      </c>
      <c r="G8" s="18">
        <f>+F8-C8</f>
        <v>-266001.34000000003</v>
      </c>
    </row>
    <row r="9" spans="1:7" x14ac:dyDescent="0.2">
      <c r="A9" s="3">
        <v>1130</v>
      </c>
      <c r="B9" s="7" t="s">
        <v>11</v>
      </c>
      <c r="C9" s="13"/>
      <c r="D9" s="13"/>
      <c r="E9" s="13"/>
      <c r="F9" s="13"/>
      <c r="G9" s="13"/>
    </row>
    <row r="10" spans="1:7" x14ac:dyDescent="0.2">
      <c r="A10" s="3">
        <v>1140</v>
      </c>
      <c r="B10" s="7" t="s">
        <v>1</v>
      </c>
      <c r="C10" s="13"/>
      <c r="D10" s="13"/>
      <c r="E10" s="13"/>
      <c r="F10" s="13"/>
      <c r="G10" s="13"/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 x14ac:dyDescent="0.2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21338457.709999997</v>
      </c>
      <c r="D15" s="13">
        <f t="shared" ref="D15:G15" si="2">SUM(D16:D24)</f>
        <v>47098.2</v>
      </c>
      <c r="E15" s="13">
        <f t="shared" si="2"/>
        <v>129012.90999999999</v>
      </c>
      <c r="F15" s="13">
        <f t="shared" si="2"/>
        <v>21256543</v>
      </c>
      <c r="G15" s="13">
        <f t="shared" si="2"/>
        <v>-81914.709999999934</v>
      </c>
    </row>
    <row r="16" spans="1:7" x14ac:dyDescent="0.2">
      <c r="A16" s="3">
        <v>1210</v>
      </c>
      <c r="B16" s="7" t="s">
        <v>15</v>
      </c>
      <c r="C16" s="13"/>
      <c r="D16" s="18">
        <v>0</v>
      </c>
      <c r="E16" s="18">
        <v>0</v>
      </c>
      <c r="F16" s="13"/>
      <c r="G16" s="13"/>
    </row>
    <row r="17" spans="1:7" x14ac:dyDescent="0.2">
      <c r="A17" s="3">
        <v>1220</v>
      </c>
      <c r="B17" s="7" t="s">
        <v>16</v>
      </c>
      <c r="C17" s="19">
        <v>386100.68</v>
      </c>
      <c r="D17" s="19">
        <v>0</v>
      </c>
      <c r="E17" s="19">
        <v>0</v>
      </c>
      <c r="F17" s="19">
        <f>+C17+D17-E17</f>
        <v>386100.68</v>
      </c>
      <c r="G17" s="19">
        <f>+F17-C17</f>
        <v>0</v>
      </c>
    </row>
    <row r="18" spans="1:7" x14ac:dyDescent="0.2">
      <c r="A18" s="3">
        <v>1230</v>
      </c>
      <c r="B18" s="7" t="s">
        <v>17</v>
      </c>
      <c r="C18" s="19">
        <v>21798952.439999998</v>
      </c>
      <c r="D18" s="19">
        <v>0</v>
      </c>
      <c r="E18" s="19">
        <v>0</v>
      </c>
      <c r="F18" s="19">
        <f t="shared" ref="F18:F22" si="3">+C18+D18-E18</f>
        <v>21798952.439999998</v>
      </c>
      <c r="G18" s="19">
        <f t="shared" ref="G18:G22" si="4">+F18-C18</f>
        <v>0</v>
      </c>
    </row>
    <row r="19" spans="1:7" x14ac:dyDescent="0.2">
      <c r="A19" s="3">
        <v>1240</v>
      </c>
      <c r="B19" s="7" t="s">
        <v>18</v>
      </c>
      <c r="C19" s="18">
        <v>1735179.66</v>
      </c>
      <c r="D19" s="18">
        <v>13619.01</v>
      </c>
      <c r="E19" s="18">
        <v>3493.89</v>
      </c>
      <c r="F19" s="19">
        <f t="shared" si="3"/>
        <v>1745304.78</v>
      </c>
      <c r="G19" s="19">
        <f t="shared" si="4"/>
        <v>10125.120000000112</v>
      </c>
    </row>
    <row r="20" spans="1:7" x14ac:dyDescent="0.2">
      <c r="A20" s="3">
        <v>1250</v>
      </c>
      <c r="B20" s="7" t="s">
        <v>19</v>
      </c>
      <c r="C20" s="18">
        <v>183715.78</v>
      </c>
      <c r="D20" s="18">
        <v>0</v>
      </c>
      <c r="E20" s="18">
        <v>0</v>
      </c>
      <c r="F20" s="19">
        <f t="shared" si="3"/>
        <v>183715.78</v>
      </c>
      <c r="G20" s="19">
        <f t="shared" si="4"/>
        <v>0</v>
      </c>
    </row>
    <row r="21" spans="1:7" x14ac:dyDescent="0.2">
      <c r="A21" s="3">
        <v>1260</v>
      </c>
      <c r="B21" s="7" t="s">
        <v>20</v>
      </c>
      <c r="C21" s="18">
        <v>-2784837.68</v>
      </c>
      <c r="D21" s="18">
        <v>3493.89</v>
      </c>
      <c r="E21" s="18">
        <v>97070.93</v>
      </c>
      <c r="F21" s="19">
        <f t="shared" si="3"/>
        <v>-2878414.72</v>
      </c>
      <c r="G21" s="19">
        <f t="shared" si="4"/>
        <v>-93577.040000000037</v>
      </c>
    </row>
    <row r="22" spans="1:7" x14ac:dyDescent="0.2">
      <c r="A22" s="3">
        <v>1270</v>
      </c>
      <c r="B22" s="7" t="s">
        <v>21</v>
      </c>
      <c r="C22" s="18">
        <v>19346.829999999998</v>
      </c>
      <c r="D22" s="18">
        <v>29985.3</v>
      </c>
      <c r="E22" s="18">
        <v>28448.09</v>
      </c>
      <c r="F22" s="19">
        <f t="shared" si="3"/>
        <v>20884.039999999997</v>
      </c>
      <c r="G22" s="19">
        <f t="shared" si="4"/>
        <v>1537.2099999999991</v>
      </c>
    </row>
    <row r="23" spans="1:7" x14ac:dyDescent="0.2">
      <c r="A23" s="3">
        <v>1280</v>
      </c>
      <c r="B23" s="7" t="s">
        <v>22</v>
      </c>
      <c r="C23" s="18"/>
      <c r="D23" s="18">
        <v>0</v>
      </c>
      <c r="E23" s="18">
        <v>0</v>
      </c>
      <c r="F23" s="13"/>
      <c r="G23" s="13"/>
    </row>
    <row r="24" spans="1:7" x14ac:dyDescent="0.2">
      <c r="A24" s="3">
        <v>1290</v>
      </c>
      <c r="B24" s="7" t="s">
        <v>23</v>
      </c>
      <c r="C24" s="18"/>
      <c r="D24" s="18">
        <v>0</v>
      </c>
      <c r="E24" s="18">
        <v>0</v>
      </c>
      <c r="F24" s="13"/>
      <c r="G24" s="13"/>
    </row>
    <row r="25" spans="1:7" x14ac:dyDescent="0.2">
      <c r="A25" s="16"/>
      <c r="B25" s="6"/>
      <c r="C25" s="14"/>
      <c r="D25" s="14"/>
      <c r="E25" s="14"/>
      <c r="F25" s="14"/>
      <c r="G25" s="14"/>
    </row>
    <row r="29" spans="1:7" x14ac:dyDescent="0.2">
      <c r="B29" s="1" t="s">
        <v>25</v>
      </c>
    </row>
    <row r="31" spans="1:7" x14ac:dyDescent="0.2">
      <c r="B31" s="1" t="s">
        <v>26</v>
      </c>
      <c r="C31" s="1" t="s">
        <v>27</v>
      </c>
    </row>
    <row r="32" spans="1:7" x14ac:dyDescent="0.2">
      <c r="B32" s="1" t="s">
        <v>28</v>
      </c>
      <c r="C32" s="1" t="s">
        <v>29</v>
      </c>
    </row>
    <row r="33" spans="2:3" x14ac:dyDescent="0.2">
      <c r="B33" s="1" t="s">
        <v>30</v>
      </c>
      <c r="C33" s="1" t="s">
        <v>32</v>
      </c>
    </row>
  </sheetData>
  <sheetProtection formatCells="0" formatColumns="0" formatRows="0" autoFilter="0"/>
  <mergeCells count="1">
    <mergeCell ref="A1:G1"/>
  </mergeCells>
  <printOptions horizontalCentered="1"/>
  <pageMargins left="1.299212598425197" right="0.70866141732283472" top="1.5354330708661419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2019-10-09T17:22:19Z</cp:lastPrinted>
  <dcterms:created xsi:type="dcterms:W3CDTF">2014-02-09T04:04:15Z</dcterms:created>
  <dcterms:modified xsi:type="dcterms:W3CDTF">2020-01-09T20:12:02Z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